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THE世界大學\"/>
    </mc:Choice>
  </mc:AlternateContent>
  <xr:revisionPtr revIDLastSave="0" documentId="13_ncr:1_{AE1C1D1B-ABD1-499E-A7FD-F3DA5618F78B}" xr6:coauthVersionLast="36" xr6:coauthVersionMax="36" xr10:uidLastSave="{00000000-0000-0000-0000-000000000000}"/>
  <bookViews>
    <workbookView xWindow="0" yWindow="0" windowWidth="13092" windowHeight="8268" xr2:uid="{71FE22CF-9F12-4D7C-A3C5-E2C465F31F3E}"/>
  </bookViews>
  <sheets>
    <sheet name="總表-學科劃分" sheetId="5" r:id="rId1"/>
    <sheet name="總表-性別劃分" sheetId="6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6" l="1"/>
  <c r="M8" i="6"/>
  <c r="J8" i="6"/>
  <c r="G8" i="6"/>
  <c r="D8" i="6"/>
  <c r="N7" i="6"/>
  <c r="M7" i="6"/>
  <c r="J7" i="6"/>
  <c r="G7" i="6"/>
  <c r="D7" i="6"/>
  <c r="N6" i="6"/>
  <c r="M6" i="6"/>
  <c r="J6" i="6"/>
  <c r="G6" i="6"/>
  <c r="D6" i="6"/>
  <c r="N5" i="6"/>
  <c r="M5" i="6"/>
  <c r="J5" i="6"/>
  <c r="G5" i="6"/>
  <c r="D5" i="6"/>
  <c r="N4" i="6"/>
  <c r="M4" i="6"/>
  <c r="J4" i="6"/>
  <c r="G4" i="6"/>
  <c r="D4" i="6"/>
  <c r="U9" i="5" l="1"/>
  <c r="V9" i="5"/>
  <c r="P9" i="5"/>
  <c r="K9" i="5"/>
  <c r="F9" i="5"/>
  <c r="V6" i="5" l="1"/>
  <c r="V7" i="5"/>
  <c r="V8" i="5"/>
  <c r="V5" i="5"/>
  <c r="U5" i="5"/>
  <c r="U6" i="5"/>
  <c r="U7" i="5"/>
  <c r="U8" i="5"/>
  <c r="P5" i="5"/>
  <c r="P6" i="5"/>
  <c r="P7" i="5"/>
  <c r="P8" i="5"/>
  <c r="K5" i="5"/>
  <c r="K6" i="5"/>
  <c r="K7" i="5"/>
  <c r="K8" i="5"/>
  <c r="F5" i="5"/>
  <c r="F6" i="5"/>
  <c r="F7" i="5"/>
  <c r="F8" i="5"/>
</calcChain>
</file>

<file path=xl/sharedStrings.xml><?xml version="1.0" encoding="utf-8"?>
<sst xmlns="http://schemas.openxmlformats.org/spreadsheetml/2006/main" count="58" uniqueCount="23">
  <si>
    <t>管理學院</t>
  </si>
  <si>
    <t>工程學院</t>
  </si>
  <si>
    <t>STEM：科學、技術、工程與數學</t>
  </si>
  <si>
    <t xml:space="preserve"> Arts &amp; Humanities / Social Sciences：人文、藝術與社會科學</t>
  </si>
  <si>
    <t>電機與資訊學院</t>
  </si>
  <si>
    <t>教授</t>
    <phoneticPr fontId="1" type="noConversion"/>
  </si>
  <si>
    <t>副教授</t>
    <phoneticPr fontId="1" type="noConversion"/>
  </si>
  <si>
    <t>助理教授</t>
    <phoneticPr fontId="1" type="noConversion"/>
  </si>
  <si>
    <t>講師</t>
    <phoneticPr fontId="1" type="noConversion"/>
  </si>
  <si>
    <t>112學年度第1學期</t>
    <phoneticPr fontId="1" type="noConversion"/>
  </si>
  <si>
    <t>112學年度第2學期</t>
    <phoneticPr fontId="1" type="noConversion"/>
  </si>
  <si>
    <t>113學年度第1學期</t>
    <phoneticPr fontId="1" type="noConversion"/>
  </si>
  <si>
    <t>113學年度第2學期</t>
    <phoneticPr fontId="1" type="noConversion"/>
  </si>
  <si>
    <t>學科類別</t>
    <phoneticPr fontId="1" type="noConversion"/>
  </si>
  <si>
    <t>文理學院
(含通識中心/語言中心/數理中心)</t>
    <phoneticPr fontId="1" type="noConversion"/>
  </si>
  <si>
    <t>合計</t>
    <phoneticPr fontId="1" type="noConversion"/>
  </si>
  <si>
    <t>小計</t>
    <phoneticPr fontId="1" type="noConversion"/>
  </si>
  <si>
    <t>【備註說明:
1.資料來源:技專資料庫表1-1。
2.教師人數含專任教師及約聘教學人員。】</t>
    <phoneticPr fontId="1" type="noConversion"/>
  </si>
  <si>
    <t>114學年度第1學期</t>
    <phoneticPr fontId="1" type="noConversion"/>
  </si>
  <si>
    <t>教師職級</t>
    <phoneticPr fontId="4" type="noConversion"/>
  </si>
  <si>
    <t>男</t>
    <phoneticPr fontId="4" type="noConversion"/>
  </si>
  <si>
    <t>女</t>
    <phoneticPr fontId="4" type="noConversion"/>
  </si>
  <si>
    <t>總計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</si>
</sst>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E3394-C68A-4D36-962F-72202584048A}">
  <dimension ref="A1:V14"/>
  <sheetViews>
    <sheetView tabSelected="1" workbookViewId="0">
      <selection activeCell="A16" sqref="A16"/>
    </sheetView>
  </sheetViews>
  <sheetFormatPr defaultRowHeight="16.2" x14ac:dyDescent="0.3"/>
  <cols>
    <col min="1" max="1" width="20" customWidth="1"/>
    <col min="2" max="2" width="9.44140625" customWidth="1"/>
    <col min="3" max="3" width="8.44140625" customWidth="1"/>
    <col min="4" max="4" width="10.77734375" customWidth="1"/>
    <col min="5" max="5" width="8" customWidth="1"/>
    <col min="6" max="6" width="7.44140625" customWidth="1"/>
    <col min="7" max="7" width="7.77734375" customWidth="1"/>
    <col min="9" max="9" width="10.33203125" customWidth="1"/>
    <col min="10" max="10" width="7.109375" customWidth="1"/>
    <col min="11" max="11" width="7.77734375" customWidth="1"/>
    <col min="14" max="14" width="10.44140625" customWidth="1"/>
    <col min="15" max="16" width="7.44140625" customWidth="1"/>
    <col min="17" max="17" width="8.33203125" customWidth="1"/>
    <col min="19" max="19" width="11.44140625" customWidth="1"/>
    <col min="20" max="21" width="7.6640625" customWidth="1"/>
  </cols>
  <sheetData>
    <row r="1" spans="1:22" ht="19.8" x14ac:dyDescent="0.3">
      <c r="A1" s="9"/>
      <c r="B1" s="26" t="s">
        <v>13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8"/>
    </row>
    <row r="2" spans="1:22" ht="39" customHeight="1" x14ac:dyDescent="0.3">
      <c r="A2" s="9"/>
      <c r="B2" s="16" t="s">
        <v>2</v>
      </c>
      <c r="C2" s="17"/>
      <c r="D2" s="17"/>
      <c r="E2" s="17"/>
      <c r="F2" s="17"/>
      <c r="G2" s="17"/>
      <c r="H2" s="17"/>
      <c r="I2" s="17"/>
      <c r="J2" s="17"/>
      <c r="K2" s="18"/>
      <c r="L2" s="19" t="s">
        <v>3</v>
      </c>
      <c r="M2" s="20"/>
      <c r="N2" s="20"/>
      <c r="O2" s="20"/>
      <c r="P2" s="20"/>
      <c r="Q2" s="20"/>
      <c r="R2" s="20"/>
      <c r="S2" s="20"/>
      <c r="T2" s="20"/>
      <c r="U2" s="21"/>
      <c r="V2" s="10" t="s">
        <v>15</v>
      </c>
    </row>
    <row r="3" spans="1:22" ht="48.6" customHeight="1" x14ac:dyDescent="0.3">
      <c r="A3" s="9"/>
      <c r="B3" s="13" t="s">
        <v>4</v>
      </c>
      <c r="C3" s="14"/>
      <c r="D3" s="14"/>
      <c r="E3" s="14"/>
      <c r="F3" s="15"/>
      <c r="G3" s="13" t="s">
        <v>1</v>
      </c>
      <c r="H3" s="14"/>
      <c r="I3" s="14"/>
      <c r="J3" s="14"/>
      <c r="K3" s="15"/>
      <c r="L3" s="13" t="s">
        <v>0</v>
      </c>
      <c r="M3" s="14"/>
      <c r="N3" s="14"/>
      <c r="O3" s="14"/>
      <c r="P3" s="15"/>
      <c r="Q3" s="16" t="s">
        <v>14</v>
      </c>
      <c r="R3" s="17"/>
      <c r="S3" s="17"/>
      <c r="T3" s="17"/>
      <c r="U3" s="18"/>
      <c r="V3" s="11"/>
    </row>
    <row r="4" spans="1:22" x14ac:dyDescent="0.3">
      <c r="A4" s="9"/>
      <c r="B4" s="2" t="s">
        <v>5</v>
      </c>
      <c r="C4" s="2" t="s">
        <v>6</v>
      </c>
      <c r="D4" s="2" t="s">
        <v>7</v>
      </c>
      <c r="E4" s="2" t="s">
        <v>8</v>
      </c>
      <c r="F4" s="2" t="s">
        <v>16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16</v>
      </c>
      <c r="L4" s="2" t="s">
        <v>5</v>
      </c>
      <c r="M4" s="2" t="s">
        <v>6</v>
      </c>
      <c r="N4" s="2" t="s">
        <v>7</v>
      </c>
      <c r="O4" s="2" t="s">
        <v>8</v>
      </c>
      <c r="P4" s="2" t="s">
        <v>16</v>
      </c>
      <c r="Q4" s="2" t="s">
        <v>5</v>
      </c>
      <c r="R4" s="2" t="s">
        <v>6</v>
      </c>
      <c r="S4" s="2" t="s">
        <v>7</v>
      </c>
      <c r="T4" s="2" t="s">
        <v>8</v>
      </c>
      <c r="U4" s="2" t="s">
        <v>16</v>
      </c>
      <c r="V4" s="12"/>
    </row>
    <row r="5" spans="1:22" x14ac:dyDescent="0.3">
      <c r="A5" s="1" t="s">
        <v>9</v>
      </c>
      <c r="B5" s="2">
        <v>39</v>
      </c>
      <c r="C5" s="2">
        <v>25</v>
      </c>
      <c r="D5" s="2">
        <v>19</v>
      </c>
      <c r="E5" s="2">
        <v>0</v>
      </c>
      <c r="F5" s="2">
        <f>SUM(B5:E5)</f>
        <v>83</v>
      </c>
      <c r="G5" s="2">
        <v>65</v>
      </c>
      <c r="H5" s="2">
        <v>43</v>
      </c>
      <c r="I5" s="2">
        <v>29</v>
      </c>
      <c r="J5" s="2">
        <v>5</v>
      </c>
      <c r="K5" s="2">
        <f>SUM(G5:J5)</f>
        <v>142</v>
      </c>
      <c r="L5" s="2">
        <v>17</v>
      </c>
      <c r="M5" s="2">
        <v>20</v>
      </c>
      <c r="N5" s="2">
        <v>11</v>
      </c>
      <c r="O5" s="2">
        <v>0</v>
      </c>
      <c r="P5" s="2">
        <f>SUM(L5:O5)</f>
        <v>48</v>
      </c>
      <c r="Q5" s="2">
        <v>27</v>
      </c>
      <c r="R5" s="2">
        <v>25</v>
      </c>
      <c r="S5" s="2">
        <v>38</v>
      </c>
      <c r="T5" s="2">
        <v>6</v>
      </c>
      <c r="U5" s="2">
        <f>SUM(Q5:T5)</f>
        <v>96</v>
      </c>
      <c r="V5" s="2">
        <f>F5+K5+P5+U5</f>
        <v>369</v>
      </c>
    </row>
    <row r="6" spans="1:22" x14ac:dyDescent="0.3">
      <c r="A6" s="1" t="s">
        <v>10</v>
      </c>
      <c r="B6" s="2">
        <v>38</v>
      </c>
      <c r="C6" s="2">
        <v>25</v>
      </c>
      <c r="D6" s="2">
        <v>21</v>
      </c>
      <c r="E6" s="2">
        <v>0</v>
      </c>
      <c r="F6" s="2">
        <f>SUM(B6:E6)</f>
        <v>84</v>
      </c>
      <c r="G6" s="2">
        <v>61</v>
      </c>
      <c r="H6" s="2">
        <v>41</v>
      </c>
      <c r="I6" s="2">
        <v>31</v>
      </c>
      <c r="J6" s="2">
        <v>3</v>
      </c>
      <c r="K6" s="2">
        <f>SUM(G6:J6)</f>
        <v>136</v>
      </c>
      <c r="L6" s="2">
        <v>17</v>
      </c>
      <c r="M6" s="2">
        <v>19</v>
      </c>
      <c r="N6" s="2">
        <v>12</v>
      </c>
      <c r="O6" s="2">
        <v>0</v>
      </c>
      <c r="P6" s="2">
        <f>SUM(L6:O6)</f>
        <v>48</v>
      </c>
      <c r="Q6" s="2">
        <v>27</v>
      </c>
      <c r="R6" s="2">
        <v>25</v>
      </c>
      <c r="S6" s="2">
        <v>39</v>
      </c>
      <c r="T6" s="2">
        <v>6</v>
      </c>
      <c r="U6" s="2">
        <f>SUM(Q6:T6)</f>
        <v>97</v>
      </c>
      <c r="V6" s="2">
        <f t="shared" ref="V6:V9" si="0">F6+K6+P6+U6</f>
        <v>365</v>
      </c>
    </row>
    <row r="7" spans="1:22" x14ac:dyDescent="0.3">
      <c r="A7" s="1" t="s">
        <v>11</v>
      </c>
      <c r="B7" s="2">
        <v>40</v>
      </c>
      <c r="C7" s="2">
        <v>23</v>
      </c>
      <c r="D7" s="2">
        <v>18</v>
      </c>
      <c r="E7" s="2">
        <v>0</v>
      </c>
      <c r="F7" s="2">
        <f>SUM(B7:E7)</f>
        <v>81</v>
      </c>
      <c r="G7" s="2">
        <v>61</v>
      </c>
      <c r="H7" s="2">
        <v>40</v>
      </c>
      <c r="I7" s="2">
        <v>31</v>
      </c>
      <c r="J7" s="2">
        <v>3</v>
      </c>
      <c r="K7" s="2">
        <f>SUM(G7:J7)</f>
        <v>135</v>
      </c>
      <c r="L7" s="2">
        <v>17</v>
      </c>
      <c r="M7" s="2">
        <v>17</v>
      </c>
      <c r="N7" s="2">
        <v>11</v>
      </c>
      <c r="O7" s="2">
        <v>0</v>
      </c>
      <c r="P7" s="2">
        <f>SUM(L7:O7)</f>
        <v>45</v>
      </c>
      <c r="Q7" s="2">
        <v>27</v>
      </c>
      <c r="R7" s="2">
        <v>27</v>
      </c>
      <c r="S7" s="2">
        <v>41</v>
      </c>
      <c r="T7" s="2">
        <v>6</v>
      </c>
      <c r="U7" s="2">
        <f>SUM(Q7:T7)</f>
        <v>101</v>
      </c>
      <c r="V7" s="2">
        <f t="shared" si="0"/>
        <v>362</v>
      </c>
    </row>
    <row r="8" spans="1:22" x14ac:dyDescent="0.3">
      <c r="A8" s="1" t="s">
        <v>12</v>
      </c>
      <c r="B8" s="2">
        <v>38</v>
      </c>
      <c r="C8" s="2">
        <v>26</v>
      </c>
      <c r="D8" s="2">
        <v>18</v>
      </c>
      <c r="E8" s="2">
        <v>0</v>
      </c>
      <c r="F8" s="2">
        <f>SUM(B8:E8)</f>
        <v>82</v>
      </c>
      <c r="G8" s="2">
        <v>60</v>
      </c>
      <c r="H8" s="2">
        <v>40</v>
      </c>
      <c r="I8" s="2">
        <v>34</v>
      </c>
      <c r="J8" s="2">
        <v>2</v>
      </c>
      <c r="K8" s="2">
        <f>SUM(G8:J8)</f>
        <v>136</v>
      </c>
      <c r="L8" s="2">
        <v>18</v>
      </c>
      <c r="M8" s="2">
        <v>16</v>
      </c>
      <c r="N8" s="2">
        <v>12</v>
      </c>
      <c r="O8" s="2">
        <v>0</v>
      </c>
      <c r="P8" s="2">
        <f>SUM(L8:O8)</f>
        <v>46</v>
      </c>
      <c r="Q8" s="2">
        <v>27</v>
      </c>
      <c r="R8" s="2">
        <v>27</v>
      </c>
      <c r="S8" s="2">
        <v>41</v>
      </c>
      <c r="T8" s="2">
        <v>6</v>
      </c>
      <c r="U8" s="2">
        <f>SUM(Q8:T8)</f>
        <v>101</v>
      </c>
      <c r="V8" s="2">
        <f t="shared" si="0"/>
        <v>365</v>
      </c>
    </row>
    <row r="9" spans="1:22" x14ac:dyDescent="0.3">
      <c r="A9" s="1" t="s">
        <v>18</v>
      </c>
      <c r="B9" s="2">
        <v>37</v>
      </c>
      <c r="C9" s="2">
        <v>30</v>
      </c>
      <c r="D9" s="2">
        <v>16</v>
      </c>
      <c r="E9" s="2">
        <v>0</v>
      </c>
      <c r="F9" s="2">
        <f>SUM(B9:E9)</f>
        <v>83</v>
      </c>
      <c r="G9" s="2">
        <v>61</v>
      </c>
      <c r="H9" s="2">
        <v>38</v>
      </c>
      <c r="I9" s="2">
        <v>34</v>
      </c>
      <c r="J9" s="2">
        <v>2</v>
      </c>
      <c r="K9" s="2">
        <f>SUM(G9:J9)</f>
        <v>135</v>
      </c>
      <c r="L9" s="2">
        <v>19</v>
      </c>
      <c r="M9" s="2">
        <v>14</v>
      </c>
      <c r="N9" s="2">
        <v>13</v>
      </c>
      <c r="O9" s="2">
        <v>0</v>
      </c>
      <c r="P9" s="2">
        <f>SUM(L9:O9)</f>
        <v>46</v>
      </c>
      <c r="Q9" s="2">
        <v>27</v>
      </c>
      <c r="R9" s="2">
        <v>31</v>
      </c>
      <c r="S9" s="2">
        <v>38</v>
      </c>
      <c r="T9" s="2">
        <v>5</v>
      </c>
      <c r="U9" s="2">
        <f>SUM(Q9:T9)</f>
        <v>101</v>
      </c>
      <c r="V9" s="2">
        <f t="shared" si="0"/>
        <v>365</v>
      </c>
    </row>
    <row r="10" spans="1:22" x14ac:dyDescent="0.3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x14ac:dyDescent="0.3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x14ac:dyDescent="0.3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4" spans="1:22" x14ac:dyDescent="0.3">
      <c r="A14" s="3" t="s">
        <v>17</v>
      </c>
    </row>
  </sheetData>
  <mergeCells count="9">
    <mergeCell ref="A1:A4"/>
    <mergeCell ref="V2:V4"/>
    <mergeCell ref="B3:F3"/>
    <mergeCell ref="G3:K3"/>
    <mergeCell ref="B2:K2"/>
    <mergeCell ref="L3:P3"/>
    <mergeCell ref="Q3:U3"/>
    <mergeCell ref="L2:U2"/>
    <mergeCell ref="B1:V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B22C9-7DAD-405E-BB69-510D5DFF0464}">
  <dimension ref="A1:N12"/>
  <sheetViews>
    <sheetView workbookViewId="0">
      <selection activeCell="A14" sqref="A14"/>
    </sheetView>
  </sheetViews>
  <sheetFormatPr defaultRowHeight="16.2" x14ac:dyDescent="0.3"/>
  <cols>
    <col min="1" max="1" width="21.109375" style="6" customWidth="1"/>
    <col min="2" max="4" width="9.44140625" style="6" customWidth="1"/>
    <col min="5" max="7" width="8.44140625" style="6" customWidth="1"/>
    <col min="8" max="10" width="10.77734375" style="6" customWidth="1"/>
    <col min="11" max="11" width="9.109375" style="6" customWidth="1"/>
    <col min="12" max="12" width="10.109375" style="6" customWidth="1"/>
    <col min="13" max="13" width="9.109375" style="6" customWidth="1"/>
    <col min="14" max="14" width="9.33203125" style="6" customWidth="1"/>
    <col min="15" max="16384" width="8.88671875" style="6"/>
  </cols>
  <sheetData>
    <row r="1" spans="1:14" x14ac:dyDescent="0.3">
      <c r="A1" s="23"/>
      <c r="B1" s="13" t="s">
        <v>19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5"/>
      <c r="N1" s="22" t="s">
        <v>22</v>
      </c>
    </row>
    <row r="2" spans="1:14" x14ac:dyDescent="0.3">
      <c r="A2" s="24"/>
      <c r="B2" s="13" t="s">
        <v>5</v>
      </c>
      <c r="C2" s="15"/>
      <c r="D2" s="10" t="s">
        <v>16</v>
      </c>
      <c r="E2" s="13" t="s">
        <v>6</v>
      </c>
      <c r="F2" s="15"/>
      <c r="G2" s="10" t="s">
        <v>16</v>
      </c>
      <c r="H2" s="13" t="s">
        <v>7</v>
      </c>
      <c r="I2" s="15"/>
      <c r="J2" s="10" t="s">
        <v>16</v>
      </c>
      <c r="K2" s="13" t="s">
        <v>8</v>
      </c>
      <c r="L2" s="15"/>
      <c r="M2" s="10" t="s">
        <v>16</v>
      </c>
      <c r="N2" s="22"/>
    </row>
    <row r="3" spans="1:14" x14ac:dyDescent="0.3">
      <c r="A3" s="25"/>
      <c r="B3" s="2" t="s">
        <v>20</v>
      </c>
      <c r="C3" s="2" t="s">
        <v>21</v>
      </c>
      <c r="D3" s="12"/>
      <c r="E3" s="2" t="s">
        <v>20</v>
      </c>
      <c r="F3" s="2" t="s">
        <v>21</v>
      </c>
      <c r="G3" s="12"/>
      <c r="H3" s="2" t="s">
        <v>20</v>
      </c>
      <c r="I3" s="2" t="s">
        <v>21</v>
      </c>
      <c r="J3" s="12"/>
      <c r="K3" s="2" t="s">
        <v>20</v>
      </c>
      <c r="L3" s="2" t="s">
        <v>21</v>
      </c>
      <c r="M3" s="12"/>
      <c r="N3" s="22"/>
    </row>
    <row r="4" spans="1:14" x14ac:dyDescent="0.3">
      <c r="A4" s="7" t="s">
        <v>9</v>
      </c>
      <c r="B4" s="2">
        <v>131</v>
      </c>
      <c r="C4" s="2">
        <v>17</v>
      </c>
      <c r="D4" s="2">
        <f>B4+C4</f>
        <v>148</v>
      </c>
      <c r="E4" s="2">
        <v>91</v>
      </c>
      <c r="F4" s="2">
        <v>22</v>
      </c>
      <c r="G4" s="2">
        <f>E4+F4</f>
        <v>113</v>
      </c>
      <c r="H4" s="2">
        <v>75</v>
      </c>
      <c r="I4" s="2">
        <v>22</v>
      </c>
      <c r="J4" s="2">
        <f>H4+I4</f>
        <v>97</v>
      </c>
      <c r="K4" s="2">
        <v>7</v>
      </c>
      <c r="L4" s="2">
        <v>4</v>
      </c>
      <c r="M4" s="2">
        <f>K4+L4</f>
        <v>11</v>
      </c>
      <c r="N4" s="2">
        <f>D4+G4+J4+M4</f>
        <v>369</v>
      </c>
    </row>
    <row r="5" spans="1:14" x14ac:dyDescent="0.3">
      <c r="A5" s="7" t="s">
        <v>10</v>
      </c>
      <c r="B5" s="2">
        <v>126</v>
      </c>
      <c r="C5" s="2">
        <v>17</v>
      </c>
      <c r="D5" s="2">
        <f t="shared" ref="D5:D8" si="0">B5+C5</f>
        <v>143</v>
      </c>
      <c r="E5" s="2">
        <v>88</v>
      </c>
      <c r="F5" s="2">
        <v>22</v>
      </c>
      <c r="G5" s="2">
        <f t="shared" ref="G5:G8" si="1">E5+F5</f>
        <v>110</v>
      </c>
      <c r="H5" s="2">
        <v>81</v>
      </c>
      <c r="I5" s="2">
        <v>22</v>
      </c>
      <c r="J5" s="2">
        <f t="shared" ref="J5:J8" si="2">H5+I5</f>
        <v>103</v>
      </c>
      <c r="K5" s="2">
        <v>5</v>
      </c>
      <c r="L5" s="2">
        <v>4</v>
      </c>
      <c r="M5" s="2">
        <f t="shared" ref="M5:M8" si="3">K5+L5</f>
        <v>9</v>
      </c>
      <c r="N5" s="2">
        <f t="shared" ref="N5:N8" si="4">D5+G5+J5+M5</f>
        <v>365</v>
      </c>
    </row>
    <row r="6" spans="1:14" x14ac:dyDescent="0.3">
      <c r="A6" s="7" t="s">
        <v>11</v>
      </c>
      <c r="B6" s="2">
        <v>127</v>
      </c>
      <c r="C6" s="2">
        <v>18</v>
      </c>
      <c r="D6" s="2">
        <f t="shared" si="0"/>
        <v>145</v>
      </c>
      <c r="E6" s="2">
        <v>86</v>
      </c>
      <c r="F6" s="2">
        <v>21</v>
      </c>
      <c r="G6" s="2">
        <f t="shared" si="1"/>
        <v>107</v>
      </c>
      <c r="H6" s="2">
        <v>79</v>
      </c>
      <c r="I6" s="2">
        <v>22</v>
      </c>
      <c r="J6" s="2">
        <f t="shared" si="2"/>
        <v>101</v>
      </c>
      <c r="K6" s="2">
        <v>5</v>
      </c>
      <c r="L6" s="2">
        <v>4</v>
      </c>
      <c r="M6" s="2">
        <f t="shared" si="3"/>
        <v>9</v>
      </c>
      <c r="N6" s="2">
        <f t="shared" si="4"/>
        <v>362</v>
      </c>
    </row>
    <row r="7" spans="1:14" x14ac:dyDescent="0.3">
      <c r="A7" s="7" t="s">
        <v>12</v>
      </c>
      <c r="B7" s="2">
        <v>125</v>
      </c>
      <c r="C7" s="2">
        <v>18</v>
      </c>
      <c r="D7" s="2">
        <f t="shared" si="0"/>
        <v>143</v>
      </c>
      <c r="E7" s="2">
        <v>88</v>
      </c>
      <c r="F7" s="2">
        <v>21</v>
      </c>
      <c r="G7" s="2">
        <f t="shared" si="1"/>
        <v>109</v>
      </c>
      <c r="H7" s="2">
        <v>82</v>
      </c>
      <c r="I7" s="2">
        <v>23</v>
      </c>
      <c r="J7" s="2">
        <f t="shared" si="2"/>
        <v>105</v>
      </c>
      <c r="K7" s="2">
        <v>4</v>
      </c>
      <c r="L7" s="2">
        <v>4</v>
      </c>
      <c r="M7" s="2">
        <f t="shared" si="3"/>
        <v>8</v>
      </c>
      <c r="N7" s="2">
        <f t="shared" si="4"/>
        <v>365</v>
      </c>
    </row>
    <row r="8" spans="1:14" x14ac:dyDescent="0.3">
      <c r="A8" s="7" t="s">
        <v>18</v>
      </c>
      <c r="B8" s="2">
        <v>126</v>
      </c>
      <c r="C8" s="2">
        <v>18</v>
      </c>
      <c r="D8" s="2">
        <f t="shared" si="0"/>
        <v>144</v>
      </c>
      <c r="E8" s="2">
        <v>93</v>
      </c>
      <c r="F8" s="2">
        <v>20</v>
      </c>
      <c r="G8" s="2">
        <f t="shared" si="1"/>
        <v>113</v>
      </c>
      <c r="H8" s="2">
        <v>76</v>
      </c>
      <c r="I8" s="2">
        <v>25</v>
      </c>
      <c r="J8" s="2">
        <f t="shared" si="2"/>
        <v>101</v>
      </c>
      <c r="K8" s="2">
        <v>4</v>
      </c>
      <c r="L8" s="2">
        <v>3</v>
      </c>
      <c r="M8" s="2">
        <f t="shared" si="3"/>
        <v>7</v>
      </c>
      <c r="N8" s="2">
        <f t="shared" si="4"/>
        <v>365</v>
      </c>
    </row>
    <row r="9" spans="1:14" x14ac:dyDescent="0.3">
      <c r="A9" s="8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4" x14ac:dyDescent="0.3">
      <c r="A10" s="8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2" spans="1:14" x14ac:dyDescent="0.3">
      <c r="A12" s="3" t="s">
        <v>17</v>
      </c>
    </row>
  </sheetData>
  <mergeCells count="11">
    <mergeCell ref="A1:A3"/>
    <mergeCell ref="N1:N3"/>
    <mergeCell ref="B1:M1"/>
    <mergeCell ref="B2:C2"/>
    <mergeCell ref="D2:D3"/>
    <mergeCell ref="E2:F2"/>
    <mergeCell ref="G2:G3"/>
    <mergeCell ref="H2:I2"/>
    <mergeCell ref="J2:J3"/>
    <mergeCell ref="K2:L2"/>
    <mergeCell ref="M2:M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總表-學科劃分</vt:lpstr>
      <vt:lpstr>總表-性別劃分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2025-10-15T05:25:56Z</dcterms:created>
  <dcterms:modified xsi:type="dcterms:W3CDTF">2025-11-05T01:23:50Z</dcterms:modified>
</cp:coreProperties>
</file>